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131" windowWidth="19440" windowHeight="15600" activeTab="0"/>
  </bookViews>
  <sheets>
    <sheet name="DCPL38 - Organo" sheetId="1" r:id="rId1"/>
    <sheet name="Foglio3" sheetId="2" r:id="rId2"/>
  </sheets>
  <definedNames>
    <definedName name="_xlnm.Print_Area" localSheetId="0">'DCPL38 - Organo'!$A:$O</definedName>
  </definedNames>
  <calcPr fullCalcOnLoad="1"/>
</workbook>
</file>

<file path=xl/sharedStrings.xml><?xml version="1.0" encoding="utf-8"?>
<sst xmlns="http://schemas.openxmlformats.org/spreadsheetml/2006/main" count="210" uniqueCount="102">
  <si>
    <t>COME/05: 
Informatica musicale</t>
  </si>
  <si>
    <t>COTP/05 
Teoria e prassi del basso continuo</t>
  </si>
  <si>
    <t>CODI/20: 
Pratica organistica e canto gregoriano</t>
  </si>
  <si>
    <t>PIANO DELL'OFFERTA DIDATTICA</t>
  </si>
  <si>
    <t>OBIETTIVI FORMATIVI</t>
  </si>
  <si>
    <t>PROSPETTIVE OCCUPAZIONALI</t>
  </si>
  <si>
    <t>Tot. ore (comprese ca. 60 ore per discipline a scelta)</t>
  </si>
  <si>
    <r>
      <rPr>
        <b/>
        <sz val="14"/>
        <rFont val="Arial"/>
        <family val="2"/>
      </rPr>
      <t>CONSERVATORIO "L. REFICE" DI FROSINONE</t>
    </r>
    <r>
      <rPr>
        <sz val="14"/>
        <rFont val="Arial"/>
        <family val="2"/>
      </rPr>
      <t xml:space="preserve">
DIPARTIMENTO DEGLI STRUMENTI A TASTIERA E A PERCUSSIONE
SCUOLA DI ORGANO E COMPOSIZIONE ORGANISTICA
DCPL38 CORSO DI DIPLOMA ACCADEMICO DI PRIMO LIVELLO IN </t>
    </r>
    <r>
      <rPr>
        <b/>
        <sz val="14"/>
        <rFont val="Arial"/>
        <family val="2"/>
      </rPr>
      <t>ORGANO</t>
    </r>
    <r>
      <rPr>
        <sz val="14"/>
        <rFont val="Arial"/>
        <family val="2"/>
      </rPr>
      <t xml:space="preserve"> </t>
    </r>
  </si>
  <si>
    <r>
      <t xml:space="preserve">Al termine degli studi relativi al Diploma Accademico di primo livello in </t>
    </r>
    <r>
      <rPr>
        <b/>
        <sz val="10"/>
        <rFont val="Arial"/>
        <family val="2"/>
      </rPr>
      <t>Organo,</t>
    </r>
    <r>
      <rPr>
        <sz val="10"/>
        <rFont val="Arial"/>
        <family val="2"/>
      </rPr>
      <t xml:space="preserve"> gli studenti devono aver acquisito le conoscenze delle tecniche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t>
    </r>
  </si>
  <si>
    <t>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t>
  </si>
  <si>
    <t>TRE A SCELTA DELLO STUDENTE PER OGNI ANNUALITA' OPPPURE ALTRE ATTIVITA' FORMATIVE PER UN TOTALE DI 6 CREDITI L'ANNO A SCELTA FRA QUELLE PROPOSTE NELL'OFFERTA FORMATIVA DELL'ISTITUTO</t>
  </si>
  <si>
    <t>I ANNUALITA'</t>
  </si>
  <si>
    <t>II ANNUALITA'</t>
  </si>
  <si>
    <t>III ANNUALITA'</t>
  </si>
  <si>
    <t>tipologia delle attività formative</t>
  </si>
  <si>
    <t>Area disciplinare</t>
  </si>
  <si>
    <t>Codice 
settore artistico-disciplinare</t>
  </si>
  <si>
    <t>CFA settore</t>
  </si>
  <si>
    <t>disciplina</t>
  </si>
  <si>
    <t>tip.</t>
  </si>
  <si>
    <t>ore</t>
  </si>
  <si>
    <t>CFA</t>
  </si>
  <si>
    <t>val.</t>
  </si>
  <si>
    <t>esami</t>
  </si>
  <si>
    <t>FORMAZIONE DI BASE</t>
  </si>
  <si>
    <t>Discipline teorico-analitico-pratiche</t>
  </si>
  <si>
    <t>COTP/06: 
Teoria, ritmica e percezione musicale</t>
  </si>
  <si>
    <t>C</t>
  </si>
  <si>
    <t>ID</t>
  </si>
  <si>
    <t>E</t>
  </si>
  <si>
    <t>• Ear training</t>
  </si>
  <si>
    <t>G</t>
  </si>
  <si>
    <t>Discipline musicologiche</t>
  </si>
  <si>
    <t>CODM/04: 
Storia della musica</t>
  </si>
  <si>
    <t>Discipline interpretative della musica antica</t>
  </si>
  <si>
    <t>COMA/15: 
Clavicembalo e tastiere storiche</t>
  </si>
  <si>
    <t>I</t>
  </si>
  <si>
    <t>Discipline interpretative d'insieme</t>
  </si>
  <si>
    <t>COMI/01: 
Esercitazioni corali</t>
  </si>
  <si>
    <t>TOTALE</t>
  </si>
  <si>
    <t>CARATTERIZZANTI</t>
  </si>
  <si>
    <t>Discipline interpretative</t>
  </si>
  <si>
    <t>CODI/19: 
Organo</t>
  </si>
  <si>
    <t>Discipline compositive</t>
  </si>
  <si>
    <t>CODC/01: 
Composizione</t>
  </si>
  <si>
    <t>COMI/03: 
Musica da camera</t>
  </si>
  <si>
    <t>INTEGRATIVE 
O AFFINI</t>
  </si>
  <si>
    <t>• Tecniche di lettura estemporanea</t>
  </si>
  <si>
    <t>• Improvvisazione allo strumento</t>
  </si>
  <si>
    <t>• Fondamenti di storia e tecnologia dello strumento</t>
  </si>
  <si>
    <t>COTP/03: 
Pratica e lettura pianistica</t>
  </si>
  <si>
    <t>ULTERIORI</t>
  </si>
  <si>
    <r>
      <t>• Lettura cantata, intonazione e ritmica</t>
    </r>
  </si>
  <si>
    <t>• Storia e storiografia della musica</t>
  </si>
  <si>
    <t>• Tecniche contrappuntistiche</t>
  </si>
  <si>
    <t>• Tecniche compositive</t>
  </si>
  <si>
    <t>• Composizione</t>
  </si>
  <si>
    <t>• Informatica musicale</t>
  </si>
  <si>
    <t>• Musica da camera</t>
  </si>
  <si>
    <t>• Musica d’insieme vocale e repertorio corale</t>
  </si>
  <si>
    <t>• Orchestra e repertorio orchestrale</t>
  </si>
  <si>
    <t>• Prassi esecutive e repertori</t>
  </si>
  <si>
    <t>• Pratica del basso continuo all’organo</t>
  </si>
  <si>
    <t>• Canto cristiano medioevale</t>
  </si>
  <si>
    <t>• Modalità</t>
  </si>
  <si>
    <t>oppure</t>
  </si>
  <si>
    <r>
      <t xml:space="preserve">• Teoria della musica </t>
    </r>
  </si>
  <si>
    <r>
      <t xml:space="preserve">• </t>
    </r>
    <r>
      <rPr>
        <sz val="8"/>
        <rFont val="Arial"/>
        <family val="2"/>
      </rPr>
      <t>Pratica pianistica</t>
    </r>
  </si>
  <si>
    <t>COMI/02 
Esercitazioni orchestrali</t>
  </si>
  <si>
    <t>• Accordature e temperamenti</t>
  </si>
  <si>
    <t>Discipline della musica elettronica e delle tecnologie del suono</t>
  </si>
  <si>
    <t>Discipline linguistiche</t>
  </si>
  <si>
    <t>CODL/02: 
Lingua straniera comunitaria</t>
  </si>
  <si>
    <t>Laboratorio di musica contemporanea</t>
  </si>
  <si>
    <t>L</t>
  </si>
  <si>
    <t>COMS/01
Musica sacra</t>
  </si>
  <si>
    <t>Stages ed altre attività a scelta dello studente</t>
  </si>
  <si>
    <t>Discipline interpretative relative alla direzione</t>
  </si>
  <si>
    <t>COID/01: 
Direzione di coro e composizione corale</t>
  </si>
  <si>
    <t>PROVA FINALE E CONOSCENZA DELLA LINGUA STRANIERA</t>
  </si>
  <si>
    <t>TOTALI</t>
  </si>
  <si>
    <t>CFA settori obbligatori previsti dal DM 124/09 nell'ambito delle attività di base e caratterizzanti (min. 108):</t>
  </si>
  <si>
    <t>Tot. Esami</t>
  </si>
  <si>
    <t>I = disciplina individuale
G = disciplina d'insieme o di gruppo
C = disciplina collettiva teorica o pratica 
L = laboratorio</t>
  </si>
  <si>
    <t>E = valutazione in trentesimi e crediti conferiti da commissione a seguito di esame
ID = valutazione con giudizio di idoneità e crediti conferiti dal docente</t>
  </si>
  <si>
    <t>Discipline didattiche</t>
  </si>
  <si>
    <t>Innodia</t>
  </si>
  <si>
    <t xml:space="preserve">Liturgia
</t>
  </si>
  <si>
    <t>Orchestra e repertorio orchestrale</t>
  </si>
  <si>
    <t>Direzione di gruppi vocali</t>
  </si>
  <si>
    <t>Intavolature</t>
  </si>
  <si>
    <t>Prova finale</t>
  </si>
  <si>
    <t>CODD/04 Pedagogia musicale per didattica della musica</t>
  </si>
  <si>
    <t>Didattica della musica</t>
  </si>
  <si>
    <t>CODD/07 Tecniche di consapevolezza e di espressione corporea</t>
  </si>
  <si>
    <t>Tecniche di espressione e consapevolezza corporea</t>
  </si>
  <si>
    <t>Discipline interpretative d’insieme</t>
  </si>
  <si>
    <t xml:space="preserve"> Discipline interpretative  della musica sacra</t>
  </si>
  <si>
    <t>Lingua straniera comunitaria</t>
  </si>
  <si>
    <t>Altra Lingua straniera comunitaria</t>
  </si>
  <si>
    <t xml:space="preserve">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obiettivo formativo del corso anche l’acquisizione di adeguate competenze nel campo dell’informatica musicale nonché quelle relative ad una seconda lingua comunitaria.
</t>
  </si>
  <si>
    <t>CFA obbligatori da conseguire nell'ambito delle attività di base e caratterizzanti: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</si>
</sst>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4">
    <font>
      <sz val="10"/>
      <name val="Arial"/>
      <family val="2"/>
    </font>
    <font>
      <sz val="8"/>
      <name val="Arial"/>
      <family val="2"/>
    </font>
    <font>
      <b/>
      <sz val="8"/>
      <color indexed="9"/>
      <name val="Arial"/>
      <family val="2"/>
    </font>
    <font>
      <sz val="8"/>
      <color indexed="9"/>
      <name val="Arial"/>
      <family val="2"/>
    </font>
    <font>
      <sz val="8"/>
      <color indexed="8"/>
      <name val="Arial"/>
      <family val="2"/>
    </font>
    <font>
      <sz val="8"/>
      <color indexed="10"/>
      <name val="Arial"/>
      <family val="2"/>
    </font>
    <font>
      <b/>
      <sz val="8"/>
      <name val="Arial"/>
      <family val="2"/>
    </font>
    <font>
      <sz val="10"/>
      <color indexed="60"/>
      <name val="Arial"/>
      <family val="2"/>
    </font>
    <font>
      <b/>
      <sz val="8"/>
      <color indexed="60"/>
      <name val="Arial"/>
      <family val="2"/>
    </font>
    <font>
      <b/>
      <sz val="10"/>
      <color indexed="60"/>
      <name val="Arial"/>
      <family val="2"/>
    </font>
    <font>
      <b/>
      <sz val="10"/>
      <color indexed="9"/>
      <name val="Arial"/>
      <family val="2"/>
    </font>
    <font>
      <sz val="10"/>
      <color indexed="9"/>
      <name val="Arial"/>
      <family val="2"/>
    </font>
    <font>
      <sz val="8"/>
      <name val="Calibri"/>
      <family val="2"/>
    </font>
    <font>
      <sz val="14"/>
      <name val="Arial"/>
      <family val="2"/>
    </font>
    <font>
      <b/>
      <sz val="14"/>
      <name val="Calibri"/>
      <family val="2"/>
    </font>
    <font>
      <i/>
      <sz val="8"/>
      <name val="Arial"/>
      <family val="2"/>
    </font>
    <font>
      <i/>
      <sz val="8"/>
      <name val="Calibri"/>
      <family val="2"/>
    </font>
    <font>
      <b/>
      <sz val="8"/>
      <color indexed="63"/>
      <name val="Arial"/>
      <family val="2"/>
    </font>
    <font>
      <b/>
      <sz val="14"/>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9"/>
        <bgColor indexed="64"/>
      </patternFill>
    </fill>
    <fill>
      <patternFill patternType="solid">
        <fgColor indexed="47"/>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thin"/>
      <top style="thin"/>
      <bottom style="thin"/>
    </border>
    <border>
      <left style="thin"/>
      <right style="thin"/>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medium"/>
      <right style="medium"/>
      <top style="medium"/>
      <bottom style="medium"/>
    </border>
    <border>
      <left style="thin"/>
      <right style="thin"/>
      <top style="medium"/>
      <bottom style="medium"/>
    </border>
    <border>
      <left style="thin"/>
      <right style="double"/>
      <top style="thin"/>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color indexed="63"/>
      </left>
      <right>
        <color indexed="63"/>
      </right>
      <top>
        <color indexed="63"/>
      </top>
      <bottom style="thin">
        <color indexed="60"/>
      </bottom>
    </border>
    <border>
      <left style="double">
        <color indexed="23"/>
      </left>
      <right style="thin">
        <color indexed="23"/>
      </right>
      <top style="thin">
        <color indexed="23"/>
      </top>
      <bottom style="double">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2">
    <xf numFmtId="0" fontId="0" fillId="0" borderId="0" xfId="0" applyAlignment="1">
      <alignment/>
    </xf>
    <xf numFmtId="0" fontId="1" fillId="0" borderId="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0" borderId="0" xfId="0" applyFont="1" applyBorder="1" applyAlignment="1">
      <alignment horizontal="left" vertical="center" wrapText="1"/>
    </xf>
    <xf numFmtId="0" fontId="1" fillId="34" borderId="11"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0" borderId="16" xfId="0" applyFont="1" applyBorder="1" applyAlignment="1">
      <alignment horizontal="center" vertical="center" wrapText="1"/>
    </xf>
    <xf numFmtId="0" fontId="6" fillId="35" borderId="1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35" borderId="18" xfId="0" applyFont="1" applyFill="1" applyBorder="1" applyAlignment="1">
      <alignment horizontal="center" vertical="center" wrapText="1"/>
    </xf>
    <xf numFmtId="0" fontId="0" fillId="0" borderId="0" xfId="0" applyAlignment="1">
      <alignment horizont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justify" wrapText="1"/>
    </xf>
    <xf numFmtId="0" fontId="1"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Alignment="1">
      <alignment wrapText="1"/>
    </xf>
    <xf numFmtId="0" fontId="11" fillId="0" borderId="0" xfId="0" applyFont="1" applyAlignment="1">
      <alignment/>
    </xf>
    <xf numFmtId="0" fontId="1"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 fillId="0" borderId="15"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 fillId="0" borderId="13" xfId="0" applyFont="1" applyBorder="1" applyAlignment="1">
      <alignment horizontal="center" vertical="center"/>
    </xf>
    <xf numFmtId="0" fontId="4" fillId="0" borderId="13" xfId="0" applyFont="1" applyBorder="1" applyAlignment="1">
      <alignment horizontal="center" vertical="center"/>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xf>
    <xf numFmtId="0" fontId="0" fillId="0" borderId="14" xfId="0" applyBorder="1" applyAlignment="1">
      <alignment/>
    </xf>
    <xf numFmtId="0" fontId="3"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0" fillId="0" borderId="0" xfId="0" applyFont="1" applyAlignment="1">
      <alignment horizontal="justify" wrapText="1" readingOrder="1"/>
    </xf>
    <xf numFmtId="0" fontId="0" fillId="0" borderId="0" xfId="0" applyAlignment="1">
      <alignment horizontal="justify" wrapText="1" readingOrder="1"/>
    </xf>
    <xf numFmtId="0" fontId="0" fillId="0" borderId="0" xfId="0" applyAlignment="1">
      <alignment horizontal="left" wrapText="1" readingOrder="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1" fillId="0" borderId="0" xfId="0" applyFont="1" applyAlignment="1">
      <alignment horizontal="justify" vertical="center" wrapText="1"/>
    </xf>
    <xf numFmtId="49" fontId="14"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horizontal="justify" vertical="center" wrapText="1" readingOrder="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49" fontId="17" fillId="0" borderId="36" xfId="0" applyNumberFormat="1" applyFont="1" applyBorder="1" applyAlignment="1">
      <alignment horizontal="left" vertical="center" wrapText="1"/>
    </xf>
    <xf numFmtId="49" fontId="17" fillId="0" borderId="37" xfId="0" applyNumberFormat="1"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34" xfId="0" applyFont="1" applyBorder="1" applyAlignment="1">
      <alignment horizontal="left" vertical="center" wrapText="1"/>
    </xf>
    <xf numFmtId="0" fontId="7" fillId="0" borderId="39" xfId="0" applyFont="1" applyBorder="1" applyAlignment="1">
      <alignment horizontal="left" vertical="center" wrapText="1"/>
    </xf>
    <xf numFmtId="49" fontId="17" fillId="0" borderId="40" xfId="0" applyNumberFormat="1" applyFont="1" applyBorder="1" applyAlignment="1">
      <alignment horizontal="left" vertical="center" wrapText="1"/>
    </xf>
    <xf numFmtId="49" fontId="17" fillId="0" borderId="41" xfId="0" applyNumberFormat="1" applyFont="1" applyBorder="1" applyAlignment="1">
      <alignment horizontal="left"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1"/>
  <sheetViews>
    <sheetView tabSelected="1" workbookViewId="0" topLeftCell="A54">
      <selection activeCell="F66" sqref="F66:G66"/>
    </sheetView>
  </sheetViews>
  <sheetFormatPr defaultColWidth="8.8515625" defaultRowHeight="12.75"/>
  <cols>
    <col min="1" max="1" width="13.28125" style="0" customWidth="1"/>
    <col min="2" max="2" width="14.00390625" style="40" customWidth="1"/>
    <col min="3" max="3" width="16.28125" style="0" customWidth="1"/>
    <col min="4" max="4" width="6.8515625" style="0" customWidth="1"/>
    <col min="5" max="5" width="30.00390625" style="0" customWidth="1"/>
    <col min="6" max="6" width="4.28125" style="0" customWidth="1"/>
    <col min="7" max="15" width="5.421875" style="0" customWidth="1"/>
    <col min="16" max="20" width="5.421875" style="50" customWidth="1"/>
  </cols>
  <sheetData>
    <row r="1" spans="1:20" s="43" customFormat="1" ht="77.25" customHeight="1">
      <c r="A1" s="107" t="s">
        <v>7</v>
      </c>
      <c r="B1" s="107"/>
      <c r="C1" s="107"/>
      <c r="D1" s="107"/>
      <c r="E1" s="108"/>
      <c r="F1" s="107"/>
      <c r="G1" s="107"/>
      <c r="H1" s="107"/>
      <c r="I1" s="107"/>
      <c r="J1" s="107"/>
      <c r="K1" s="107"/>
      <c r="L1" s="107"/>
      <c r="M1" s="107"/>
      <c r="N1" s="107"/>
      <c r="O1" s="107"/>
      <c r="P1" s="41"/>
      <c r="Q1" s="42"/>
      <c r="R1" s="41"/>
      <c r="S1" s="42"/>
      <c r="T1" s="42"/>
    </row>
    <row r="2" spans="1:20" s="46" customFormat="1" ht="98.25" customHeight="1">
      <c r="A2" s="114" t="s">
        <v>4</v>
      </c>
      <c r="B2" s="109" t="s">
        <v>8</v>
      </c>
      <c r="C2" s="110"/>
      <c r="D2" s="110"/>
      <c r="E2" s="110"/>
      <c r="F2" s="110"/>
      <c r="G2" s="110"/>
      <c r="H2" s="110"/>
      <c r="I2" s="110"/>
      <c r="J2" s="110"/>
      <c r="K2" s="110"/>
      <c r="L2" s="110"/>
      <c r="M2" s="110"/>
      <c r="N2" s="110"/>
      <c r="O2" s="110"/>
      <c r="P2" s="48"/>
      <c r="Q2" s="48"/>
      <c r="R2" s="48"/>
      <c r="S2" s="48"/>
      <c r="T2" s="48"/>
    </row>
    <row r="3" spans="1:20" s="46" customFormat="1" ht="76.5" customHeight="1">
      <c r="A3" s="114"/>
      <c r="B3" s="111" t="s">
        <v>100</v>
      </c>
      <c r="C3" s="111"/>
      <c r="D3" s="111"/>
      <c r="E3" s="111"/>
      <c r="F3" s="111"/>
      <c r="G3" s="111"/>
      <c r="H3" s="111"/>
      <c r="I3" s="111"/>
      <c r="J3" s="111"/>
      <c r="K3" s="111"/>
      <c r="L3" s="111"/>
      <c r="M3" s="111"/>
      <c r="N3" s="111"/>
      <c r="O3" s="111"/>
      <c r="P3" s="48"/>
      <c r="Q3" s="48"/>
      <c r="R3" s="48"/>
      <c r="S3" s="48"/>
      <c r="T3" s="48"/>
    </row>
    <row r="4" spans="1:20" s="46" customFormat="1" ht="98.25" customHeight="1">
      <c r="A4" s="47" t="s">
        <v>5</v>
      </c>
      <c r="B4" s="117" t="s">
        <v>9</v>
      </c>
      <c r="C4" s="117"/>
      <c r="D4" s="117"/>
      <c r="E4" s="117"/>
      <c r="F4" s="117"/>
      <c r="G4" s="117"/>
      <c r="H4" s="117"/>
      <c r="I4" s="117"/>
      <c r="J4" s="117"/>
      <c r="K4" s="117"/>
      <c r="L4" s="117"/>
      <c r="M4" s="117"/>
      <c r="N4" s="117"/>
      <c r="O4" s="117"/>
      <c r="P4" s="48"/>
      <c r="Q4" s="48"/>
      <c r="R4" s="48"/>
      <c r="S4" s="48"/>
      <c r="T4" s="48"/>
    </row>
    <row r="5" spans="2:20" s="44" customFormat="1" ht="12.75">
      <c r="B5" s="45"/>
      <c r="P5" s="49"/>
      <c r="Q5" s="49"/>
      <c r="R5" s="49"/>
      <c r="S5" s="49"/>
      <c r="T5" s="49"/>
    </row>
    <row r="6" spans="1:20" s="44" customFormat="1" ht="18" customHeight="1">
      <c r="A6" s="115" t="s">
        <v>3</v>
      </c>
      <c r="B6" s="116"/>
      <c r="C6" s="116"/>
      <c r="D6" s="116"/>
      <c r="E6" s="116"/>
      <c r="F6" s="116"/>
      <c r="G6" s="116"/>
      <c r="H6" s="116"/>
      <c r="I6" s="116"/>
      <c r="J6" s="116"/>
      <c r="K6" s="116"/>
      <c r="L6" s="116"/>
      <c r="M6" s="116"/>
      <c r="N6" s="116"/>
      <c r="O6" s="116"/>
      <c r="P6" s="49"/>
      <c r="Q6" s="49"/>
      <c r="R6" s="49"/>
      <c r="S6" s="49"/>
      <c r="T6" s="49"/>
    </row>
    <row r="7" spans="7:20" s="1" customFormat="1" ht="11.25">
      <c r="G7" s="91" t="s">
        <v>11</v>
      </c>
      <c r="H7" s="91"/>
      <c r="I7" s="92"/>
      <c r="J7" s="95" t="s">
        <v>12</v>
      </c>
      <c r="K7" s="91"/>
      <c r="L7" s="92"/>
      <c r="M7" s="95" t="s">
        <v>13</v>
      </c>
      <c r="N7" s="91"/>
      <c r="O7" s="92"/>
      <c r="P7" s="5"/>
      <c r="Q7" s="6"/>
      <c r="R7" s="5"/>
      <c r="S7" s="6"/>
      <c r="T7" s="6"/>
    </row>
    <row r="8" spans="1:20" s="1" customFormat="1" ht="33.75">
      <c r="A8" s="7" t="s">
        <v>14</v>
      </c>
      <c r="B8" s="2" t="s">
        <v>15</v>
      </c>
      <c r="C8" s="2" t="s">
        <v>16</v>
      </c>
      <c r="D8" s="2" t="s">
        <v>17</v>
      </c>
      <c r="E8" s="2" t="s">
        <v>18</v>
      </c>
      <c r="F8" s="2" t="s">
        <v>19</v>
      </c>
      <c r="G8" s="2" t="s">
        <v>20</v>
      </c>
      <c r="H8" s="2" t="s">
        <v>21</v>
      </c>
      <c r="I8" s="3" t="s">
        <v>22</v>
      </c>
      <c r="J8" s="4" t="s">
        <v>20</v>
      </c>
      <c r="K8" s="2" t="s">
        <v>21</v>
      </c>
      <c r="L8" s="3" t="s">
        <v>22</v>
      </c>
      <c r="M8" s="4" t="s">
        <v>20</v>
      </c>
      <c r="N8" s="2" t="s">
        <v>21</v>
      </c>
      <c r="O8" s="3" t="s">
        <v>22</v>
      </c>
      <c r="P8" s="5" t="s">
        <v>20</v>
      </c>
      <c r="Q8" s="6" t="s">
        <v>23</v>
      </c>
      <c r="R8" s="5"/>
      <c r="S8" s="6"/>
      <c r="T8" s="6"/>
    </row>
    <row r="9" spans="1:20" s="1" customFormat="1" ht="30" customHeight="1">
      <c r="A9" s="77" t="s">
        <v>24</v>
      </c>
      <c r="B9" s="83" t="s">
        <v>25</v>
      </c>
      <c r="C9" s="83" t="s">
        <v>26</v>
      </c>
      <c r="D9" s="83">
        <f>H9+K9+N9+H10+K10+N10+H11+K11+N11</f>
        <v>17</v>
      </c>
      <c r="E9" s="8" t="s">
        <v>66</v>
      </c>
      <c r="F9" s="8" t="s">
        <v>27</v>
      </c>
      <c r="G9" s="8">
        <v>20</v>
      </c>
      <c r="H9" s="8">
        <v>3</v>
      </c>
      <c r="I9" s="9" t="s">
        <v>28</v>
      </c>
      <c r="J9" s="10"/>
      <c r="K9" s="8"/>
      <c r="L9" s="9"/>
      <c r="M9" s="10"/>
      <c r="N9" s="8"/>
      <c r="O9" s="9"/>
      <c r="P9" s="5"/>
      <c r="Q9" s="6"/>
      <c r="R9" s="5"/>
      <c r="S9" s="6"/>
      <c r="T9" s="6"/>
    </row>
    <row r="10" spans="1:20" s="1" customFormat="1" ht="30" customHeight="1">
      <c r="A10" s="78"/>
      <c r="B10" s="84"/>
      <c r="C10" s="84"/>
      <c r="D10" s="84"/>
      <c r="E10" s="8" t="s">
        <v>52</v>
      </c>
      <c r="F10" s="8" t="s">
        <v>27</v>
      </c>
      <c r="G10" s="8"/>
      <c r="H10" s="8"/>
      <c r="I10" s="9"/>
      <c r="J10" s="10">
        <v>20</v>
      </c>
      <c r="K10" s="8">
        <v>3</v>
      </c>
      <c r="L10" s="9" t="s">
        <v>29</v>
      </c>
      <c r="M10" s="10"/>
      <c r="N10" s="8"/>
      <c r="O10" s="9"/>
      <c r="P10" s="5"/>
      <c r="Q10" s="6">
        <v>1</v>
      </c>
      <c r="R10" s="5"/>
      <c r="S10" s="6"/>
      <c r="T10" s="6"/>
    </row>
    <row r="11" spans="1:20" s="1" customFormat="1" ht="30" customHeight="1">
      <c r="A11" s="78"/>
      <c r="B11" s="85"/>
      <c r="C11" s="85"/>
      <c r="D11" s="85"/>
      <c r="E11" s="8" t="s">
        <v>30</v>
      </c>
      <c r="F11" s="8" t="s">
        <v>27</v>
      </c>
      <c r="G11" s="8">
        <v>20</v>
      </c>
      <c r="H11" s="8">
        <v>3</v>
      </c>
      <c r="I11" s="9" t="s">
        <v>29</v>
      </c>
      <c r="J11" s="10">
        <v>20</v>
      </c>
      <c r="K11" s="8">
        <v>3</v>
      </c>
      <c r="L11" s="9" t="s">
        <v>29</v>
      </c>
      <c r="M11" s="10">
        <v>20</v>
      </c>
      <c r="N11" s="8">
        <v>5</v>
      </c>
      <c r="O11" s="9" t="s">
        <v>29</v>
      </c>
      <c r="P11" s="5"/>
      <c r="Q11" s="6">
        <v>3</v>
      </c>
      <c r="R11" s="5"/>
      <c r="S11" s="6"/>
      <c r="T11" s="6"/>
    </row>
    <row r="12" spans="1:20" s="1" customFormat="1" ht="30" customHeight="1">
      <c r="A12" s="78"/>
      <c r="B12" s="11" t="s">
        <v>32</v>
      </c>
      <c r="C12" s="8" t="s">
        <v>33</v>
      </c>
      <c r="D12" s="8">
        <f>H12+K12+N12</f>
        <v>8</v>
      </c>
      <c r="E12" s="8" t="s">
        <v>53</v>
      </c>
      <c r="F12" s="8" t="s">
        <v>27</v>
      </c>
      <c r="G12" s="11">
        <v>40</v>
      </c>
      <c r="H12" s="11">
        <v>4</v>
      </c>
      <c r="I12" s="12" t="s">
        <v>29</v>
      </c>
      <c r="J12" s="13">
        <v>40</v>
      </c>
      <c r="K12" s="11">
        <v>4</v>
      </c>
      <c r="L12" s="12" t="s">
        <v>29</v>
      </c>
      <c r="M12" s="10"/>
      <c r="N12" s="8"/>
      <c r="O12" s="9"/>
      <c r="P12" s="5"/>
      <c r="Q12" s="6">
        <v>2</v>
      </c>
      <c r="R12" s="5"/>
      <c r="S12" s="6"/>
      <c r="T12" s="6"/>
    </row>
    <row r="13" spans="1:20" s="1" customFormat="1" ht="40.5" customHeight="1">
      <c r="A13" s="78"/>
      <c r="B13" s="8" t="s">
        <v>34</v>
      </c>
      <c r="C13" s="8" t="s">
        <v>35</v>
      </c>
      <c r="D13" s="8">
        <f>H13+K13+N13</f>
        <v>4</v>
      </c>
      <c r="E13" s="51" t="s">
        <v>61</v>
      </c>
      <c r="F13" s="8" t="s">
        <v>36</v>
      </c>
      <c r="G13" s="11">
        <v>12</v>
      </c>
      <c r="H13" s="11">
        <v>2</v>
      </c>
      <c r="I13" s="12" t="s">
        <v>28</v>
      </c>
      <c r="J13" s="13">
        <v>12</v>
      </c>
      <c r="K13" s="11">
        <v>2</v>
      </c>
      <c r="L13" s="12" t="s">
        <v>29</v>
      </c>
      <c r="M13" s="10"/>
      <c r="N13" s="8"/>
      <c r="O13" s="9"/>
      <c r="P13" s="5"/>
      <c r="Q13" s="6">
        <v>1</v>
      </c>
      <c r="R13" s="5"/>
      <c r="S13" s="6"/>
      <c r="T13" s="6"/>
    </row>
    <row r="14" spans="1:20" s="1" customFormat="1" ht="40.5" customHeight="1">
      <c r="A14" s="79"/>
      <c r="B14" s="8" t="s">
        <v>37</v>
      </c>
      <c r="C14" s="8" t="s">
        <v>38</v>
      </c>
      <c r="D14" s="8">
        <f>H14+K14+N14</f>
        <v>4</v>
      </c>
      <c r="E14" s="8" t="s">
        <v>59</v>
      </c>
      <c r="F14" s="8" t="s">
        <v>27</v>
      </c>
      <c r="G14" s="11">
        <v>24</v>
      </c>
      <c r="H14" s="11">
        <v>2</v>
      </c>
      <c r="I14" s="12" t="s">
        <v>28</v>
      </c>
      <c r="J14" s="13">
        <v>24</v>
      </c>
      <c r="K14" s="11">
        <v>2</v>
      </c>
      <c r="L14" s="12" t="s">
        <v>28</v>
      </c>
      <c r="M14" s="10"/>
      <c r="N14" s="11"/>
      <c r="O14" s="12"/>
      <c r="P14" s="5"/>
      <c r="Q14" s="6">
        <v>0</v>
      </c>
      <c r="R14" s="5"/>
      <c r="S14" s="6"/>
      <c r="T14" s="6"/>
    </row>
    <row r="15" spans="1:20" s="1" customFormat="1" ht="11.25">
      <c r="A15" s="14" t="s">
        <v>39</v>
      </c>
      <c r="D15" s="14">
        <f>SUM(D9:D14)</f>
        <v>33</v>
      </c>
      <c r="G15" s="14">
        <f>SUM(G9:G14)</f>
        <v>116</v>
      </c>
      <c r="H15" s="14">
        <f>SUM(H9:H14)</f>
        <v>14</v>
      </c>
      <c r="I15" s="16">
        <v>2</v>
      </c>
      <c r="J15" s="17">
        <f>SUM(J9:J14)</f>
        <v>116</v>
      </c>
      <c r="K15" s="14">
        <f>SUM(K9:K14)</f>
        <v>14</v>
      </c>
      <c r="L15" s="18">
        <v>4</v>
      </c>
      <c r="M15" s="14">
        <f>SUM(M9:M14)</f>
        <v>20</v>
      </c>
      <c r="N15" s="14">
        <f>SUM(N9:N14)</f>
        <v>5</v>
      </c>
      <c r="O15" s="18">
        <v>1</v>
      </c>
      <c r="P15" s="5">
        <f>G15+J15+M15</f>
        <v>252</v>
      </c>
      <c r="Q15" s="6">
        <v>0</v>
      </c>
      <c r="R15" s="5"/>
      <c r="S15" s="6"/>
      <c r="T15" s="6"/>
    </row>
    <row r="16" spans="16:20" s="1" customFormat="1" ht="11.25">
      <c r="P16" s="5"/>
      <c r="Q16" s="6">
        <v>0</v>
      </c>
      <c r="R16" s="5"/>
      <c r="S16" s="6"/>
      <c r="T16" s="6"/>
    </row>
    <row r="17" spans="16:20" s="1" customFormat="1" ht="11.25">
      <c r="P17" s="5"/>
      <c r="Q17" s="6">
        <v>0</v>
      </c>
      <c r="R17" s="5"/>
      <c r="S17" s="6"/>
      <c r="T17" s="6"/>
    </row>
    <row r="18" spans="1:20" s="1" customFormat="1" ht="30" customHeight="1">
      <c r="A18" s="86" t="s">
        <v>40</v>
      </c>
      <c r="B18" s="80" t="s">
        <v>41</v>
      </c>
      <c r="C18" s="71" t="s">
        <v>42</v>
      </c>
      <c r="D18" s="71">
        <f>H18+K18+N18+H19+K19+N19</f>
        <v>54</v>
      </c>
      <c r="E18" s="20" t="s">
        <v>61</v>
      </c>
      <c r="F18" s="20" t="s">
        <v>36</v>
      </c>
      <c r="G18" s="20">
        <v>30</v>
      </c>
      <c r="H18" s="20">
        <v>14</v>
      </c>
      <c r="I18" s="21" t="s">
        <v>29</v>
      </c>
      <c r="J18" s="22">
        <v>30</v>
      </c>
      <c r="K18" s="20">
        <v>14</v>
      </c>
      <c r="L18" s="21" t="s">
        <v>29</v>
      </c>
      <c r="M18" s="22">
        <v>30</v>
      </c>
      <c r="N18" s="20">
        <v>14</v>
      </c>
      <c r="O18" s="21" t="s">
        <v>29</v>
      </c>
      <c r="P18" s="5"/>
      <c r="Q18" s="6">
        <v>3</v>
      </c>
      <c r="R18" s="5"/>
      <c r="S18" s="6"/>
      <c r="T18" s="6"/>
    </row>
    <row r="19" spans="1:20" s="1" customFormat="1" ht="30" customHeight="1">
      <c r="A19" s="87"/>
      <c r="B19" s="82"/>
      <c r="C19" s="73"/>
      <c r="D19" s="73"/>
      <c r="E19" s="20" t="s">
        <v>62</v>
      </c>
      <c r="F19" s="20" t="s">
        <v>36</v>
      </c>
      <c r="G19" s="20">
        <v>12</v>
      </c>
      <c r="H19" s="20">
        <v>4</v>
      </c>
      <c r="I19" s="21" t="s">
        <v>28</v>
      </c>
      <c r="J19" s="22">
        <v>12</v>
      </c>
      <c r="K19" s="20">
        <v>4</v>
      </c>
      <c r="L19" s="21" t="s">
        <v>28</v>
      </c>
      <c r="M19" s="22">
        <v>12</v>
      </c>
      <c r="N19" s="20">
        <v>4</v>
      </c>
      <c r="O19" s="21" t="s">
        <v>29</v>
      </c>
      <c r="P19" s="5"/>
      <c r="Q19" s="6"/>
      <c r="R19" s="5"/>
      <c r="S19" s="6"/>
      <c r="T19" s="6"/>
    </row>
    <row r="20" spans="1:20" s="1" customFormat="1" ht="30" customHeight="1">
      <c r="A20" s="87"/>
      <c r="B20" s="80" t="s">
        <v>43</v>
      </c>
      <c r="C20" s="71" t="s">
        <v>44</v>
      </c>
      <c r="D20" s="71">
        <f>H20+K20+N20+H21+K21+N21+H22+K22+N22</f>
        <v>15</v>
      </c>
      <c r="E20" s="20" t="s">
        <v>54</v>
      </c>
      <c r="F20" s="20" t="s">
        <v>36</v>
      </c>
      <c r="G20" s="20">
        <v>25</v>
      </c>
      <c r="H20" s="20">
        <v>5</v>
      </c>
      <c r="I20" s="21" t="s">
        <v>29</v>
      </c>
      <c r="J20" s="22"/>
      <c r="K20" s="20"/>
      <c r="L20" s="21"/>
      <c r="M20" s="22"/>
      <c r="N20" s="20"/>
      <c r="O20" s="21"/>
      <c r="P20" s="5"/>
      <c r="Q20" s="6"/>
      <c r="R20" s="5"/>
      <c r="S20" s="6"/>
      <c r="T20" s="6"/>
    </row>
    <row r="21" spans="1:20" s="1" customFormat="1" ht="30" customHeight="1">
      <c r="A21" s="87"/>
      <c r="B21" s="81"/>
      <c r="C21" s="72"/>
      <c r="D21" s="72"/>
      <c r="E21" s="20" t="s">
        <v>55</v>
      </c>
      <c r="F21" s="20" t="s">
        <v>36</v>
      </c>
      <c r="G21" s="20"/>
      <c r="H21" s="20"/>
      <c r="I21" s="21"/>
      <c r="J21" s="22">
        <v>25</v>
      </c>
      <c r="K21" s="20">
        <v>5</v>
      </c>
      <c r="L21" s="21" t="s">
        <v>29</v>
      </c>
      <c r="M21" s="22"/>
      <c r="N21" s="20"/>
      <c r="O21" s="21"/>
      <c r="P21" s="5"/>
      <c r="Q21" s="6"/>
      <c r="R21" s="5"/>
      <c r="S21" s="6"/>
      <c r="T21" s="6"/>
    </row>
    <row r="22" spans="1:20" s="1" customFormat="1" ht="30" customHeight="1">
      <c r="A22" s="87"/>
      <c r="B22" s="82"/>
      <c r="C22" s="73"/>
      <c r="D22" s="73"/>
      <c r="E22" s="20" t="s">
        <v>56</v>
      </c>
      <c r="F22" s="20" t="s">
        <v>36</v>
      </c>
      <c r="G22" s="23"/>
      <c r="H22" s="23"/>
      <c r="I22" s="24"/>
      <c r="J22" s="25"/>
      <c r="K22" s="23"/>
      <c r="L22" s="24"/>
      <c r="M22" s="22">
        <v>25</v>
      </c>
      <c r="N22" s="20">
        <v>5</v>
      </c>
      <c r="O22" s="21" t="s">
        <v>29</v>
      </c>
      <c r="P22" s="5"/>
      <c r="Q22" s="6">
        <v>2</v>
      </c>
      <c r="R22" s="5"/>
      <c r="S22" s="6"/>
      <c r="T22" s="6"/>
    </row>
    <row r="23" spans="1:20" s="1" customFormat="1" ht="30" customHeight="1">
      <c r="A23" s="87"/>
      <c r="B23" s="89" t="s">
        <v>37</v>
      </c>
      <c r="C23" s="67" t="s">
        <v>45</v>
      </c>
      <c r="D23" s="67">
        <f>H23+K23+N23</f>
        <v>6</v>
      </c>
      <c r="E23" s="67" t="s">
        <v>58</v>
      </c>
      <c r="F23" s="71" t="s">
        <v>31</v>
      </c>
      <c r="G23" s="93">
        <v>18</v>
      </c>
      <c r="H23" s="93">
        <v>3</v>
      </c>
      <c r="I23" s="98" t="s">
        <v>28</v>
      </c>
      <c r="J23" s="104">
        <v>18</v>
      </c>
      <c r="K23" s="93">
        <v>3</v>
      </c>
      <c r="L23" s="98" t="s">
        <v>29</v>
      </c>
      <c r="M23" s="74"/>
      <c r="N23" s="71"/>
      <c r="O23" s="68"/>
      <c r="P23" s="5"/>
      <c r="Q23" s="103">
        <v>1</v>
      </c>
      <c r="R23" s="5"/>
      <c r="S23" s="6"/>
      <c r="T23" s="6"/>
    </row>
    <row r="24" spans="1:20" s="1" customFormat="1" ht="30" customHeight="1">
      <c r="A24" s="88"/>
      <c r="B24" s="90"/>
      <c r="C24" s="67"/>
      <c r="D24" s="67"/>
      <c r="E24" s="67"/>
      <c r="F24" s="73"/>
      <c r="G24" s="94"/>
      <c r="H24" s="94"/>
      <c r="I24" s="99"/>
      <c r="J24" s="105"/>
      <c r="K24" s="94"/>
      <c r="L24" s="99"/>
      <c r="M24" s="76"/>
      <c r="N24" s="96"/>
      <c r="O24" s="97"/>
      <c r="P24" s="5"/>
      <c r="Q24" s="103"/>
      <c r="R24" s="5"/>
      <c r="S24" s="6"/>
      <c r="T24" s="6"/>
    </row>
    <row r="25" spans="1:20" s="1" customFormat="1" ht="11.25">
      <c r="A25" s="14" t="s">
        <v>39</v>
      </c>
      <c r="D25" s="14">
        <f>SUM(D18:D24)</f>
        <v>75</v>
      </c>
      <c r="G25" s="14">
        <f>SUM(G18:G24)</f>
        <v>85</v>
      </c>
      <c r="H25" s="14">
        <f>SUM(H18:H24)</f>
        <v>26</v>
      </c>
      <c r="I25" s="16">
        <v>2</v>
      </c>
      <c r="J25" s="14">
        <f>SUM(J18:J24)</f>
        <v>85</v>
      </c>
      <c r="K25" s="14">
        <f>SUM(K18:K24)</f>
        <v>26</v>
      </c>
      <c r="L25" s="16">
        <v>3</v>
      </c>
      <c r="M25" s="14">
        <f>SUM(M18:M24)</f>
        <v>67</v>
      </c>
      <c r="N25" s="14">
        <f>SUM(N18:N24)</f>
        <v>23</v>
      </c>
      <c r="O25" s="18">
        <v>3</v>
      </c>
      <c r="P25" s="5">
        <f>G25+J25+M25</f>
        <v>237</v>
      </c>
      <c r="Q25" s="6">
        <v>0</v>
      </c>
      <c r="R25" s="5">
        <f>D15+D25</f>
        <v>108</v>
      </c>
      <c r="S25" s="6"/>
      <c r="T25" s="6"/>
    </row>
    <row r="26" spans="16:20" s="26" customFormat="1" ht="11.25">
      <c r="P26" s="27"/>
      <c r="Q26" s="28">
        <v>0</v>
      </c>
      <c r="R26" s="27"/>
      <c r="S26" s="28"/>
      <c r="T26" s="28"/>
    </row>
    <row r="27" spans="16:20" s="1" customFormat="1" ht="11.25">
      <c r="P27" s="5"/>
      <c r="Q27" s="6">
        <v>0</v>
      </c>
      <c r="R27" s="5"/>
      <c r="S27" s="6"/>
      <c r="T27" s="6"/>
    </row>
    <row r="28" spans="1:20" s="1" customFormat="1" ht="30" customHeight="1">
      <c r="A28" s="67" t="s">
        <v>46</v>
      </c>
      <c r="B28" s="71" t="s">
        <v>41</v>
      </c>
      <c r="C28" s="67" t="s">
        <v>42</v>
      </c>
      <c r="D28" s="67">
        <f>H28+H29+H30+K28+K29+K30+N28+N29+N30</f>
        <v>17</v>
      </c>
      <c r="E28" s="20" t="s">
        <v>47</v>
      </c>
      <c r="F28" s="29" t="s">
        <v>36</v>
      </c>
      <c r="G28" s="19"/>
      <c r="H28" s="19"/>
      <c r="I28" s="30"/>
      <c r="J28" s="31">
        <v>12</v>
      </c>
      <c r="K28" s="31">
        <v>3</v>
      </c>
      <c r="L28" s="30" t="s">
        <v>28</v>
      </c>
      <c r="M28" s="32">
        <v>12</v>
      </c>
      <c r="N28" s="29">
        <v>3</v>
      </c>
      <c r="O28" s="30" t="s">
        <v>29</v>
      </c>
      <c r="P28" s="5"/>
      <c r="Q28" s="6">
        <v>1</v>
      </c>
      <c r="R28" s="5"/>
      <c r="S28" s="6"/>
      <c r="T28" s="6"/>
    </row>
    <row r="29" spans="1:20" s="1" customFormat="1" ht="30" customHeight="1">
      <c r="A29" s="67"/>
      <c r="B29" s="72"/>
      <c r="C29" s="67"/>
      <c r="D29" s="67"/>
      <c r="E29" s="20" t="s">
        <v>48</v>
      </c>
      <c r="F29" s="29" t="s">
        <v>36</v>
      </c>
      <c r="G29" s="19">
        <v>8</v>
      </c>
      <c r="H29" s="19">
        <v>2</v>
      </c>
      <c r="I29" s="30" t="s">
        <v>28</v>
      </c>
      <c r="J29" s="31">
        <v>8</v>
      </c>
      <c r="K29" s="31">
        <v>2</v>
      </c>
      <c r="L29" s="30" t="s">
        <v>28</v>
      </c>
      <c r="M29" s="32">
        <v>16</v>
      </c>
      <c r="N29" s="29">
        <v>4</v>
      </c>
      <c r="O29" s="30" t="s">
        <v>29</v>
      </c>
      <c r="P29" s="5"/>
      <c r="Q29" s="6">
        <v>1</v>
      </c>
      <c r="R29" s="5"/>
      <c r="S29" s="6"/>
      <c r="T29" s="6"/>
    </row>
    <row r="30" spans="1:20" s="1" customFormat="1" ht="30" customHeight="1">
      <c r="A30" s="67"/>
      <c r="B30" s="72"/>
      <c r="C30" s="67"/>
      <c r="D30" s="67"/>
      <c r="E30" s="20" t="s">
        <v>49</v>
      </c>
      <c r="F30" s="29" t="s">
        <v>27</v>
      </c>
      <c r="G30" s="19"/>
      <c r="H30" s="19"/>
      <c r="I30" s="33"/>
      <c r="J30" s="32"/>
      <c r="K30" s="32"/>
      <c r="L30" s="33"/>
      <c r="M30" s="32">
        <v>24</v>
      </c>
      <c r="N30" s="29">
        <v>3</v>
      </c>
      <c r="O30" s="30" t="s">
        <v>29</v>
      </c>
      <c r="P30" s="5"/>
      <c r="Q30" s="6">
        <v>1</v>
      </c>
      <c r="R30" s="5"/>
      <c r="S30" s="6"/>
      <c r="T30" s="6"/>
    </row>
    <row r="31" spans="1:20" s="1" customFormat="1" ht="30" customHeight="1">
      <c r="A31" s="67"/>
      <c r="B31" s="72"/>
      <c r="C31" s="71" t="s">
        <v>2</v>
      </c>
      <c r="D31" s="71">
        <f>H31+H32+K31+K32+N31+N32</f>
        <v>4</v>
      </c>
      <c r="E31" s="20" t="s">
        <v>63</v>
      </c>
      <c r="F31" s="29" t="s">
        <v>31</v>
      </c>
      <c r="G31" s="31">
        <v>20</v>
      </c>
      <c r="H31" s="31">
        <v>2</v>
      </c>
      <c r="I31" s="30" t="s">
        <v>28</v>
      </c>
      <c r="M31" s="32"/>
      <c r="N31" s="29"/>
      <c r="O31" s="30"/>
      <c r="P31" s="5"/>
      <c r="Q31" s="6">
        <v>1</v>
      </c>
      <c r="R31" s="5"/>
      <c r="S31" s="6"/>
      <c r="T31" s="6"/>
    </row>
    <row r="32" spans="1:20" s="1" customFormat="1" ht="30" customHeight="1">
      <c r="A32" s="67"/>
      <c r="B32" s="73"/>
      <c r="C32" s="73"/>
      <c r="D32" s="73"/>
      <c r="E32" s="20" t="s">
        <v>64</v>
      </c>
      <c r="F32" s="53" t="s">
        <v>27</v>
      </c>
      <c r="G32" s="19"/>
      <c r="H32" s="19"/>
      <c r="I32" s="30"/>
      <c r="J32" s="31"/>
      <c r="K32" s="31"/>
      <c r="L32" s="30"/>
      <c r="M32" s="32">
        <v>12</v>
      </c>
      <c r="N32" s="29">
        <v>2</v>
      </c>
      <c r="O32" s="30" t="s">
        <v>29</v>
      </c>
      <c r="P32" s="5"/>
      <c r="Q32" s="6"/>
      <c r="R32" s="5"/>
      <c r="S32" s="6"/>
      <c r="T32" s="6"/>
    </row>
    <row r="33" spans="1:20" s="1" customFormat="1" ht="46.5" customHeight="1">
      <c r="A33" s="67"/>
      <c r="B33" s="20" t="s">
        <v>25</v>
      </c>
      <c r="C33" s="20" t="s">
        <v>50</v>
      </c>
      <c r="D33" s="20">
        <f>H33+K33+N33</f>
        <v>6</v>
      </c>
      <c r="E33" s="20" t="s">
        <v>67</v>
      </c>
      <c r="F33" s="53" t="s">
        <v>36</v>
      </c>
      <c r="G33" s="20">
        <v>12</v>
      </c>
      <c r="H33" s="20">
        <v>2</v>
      </c>
      <c r="I33" s="21" t="s">
        <v>28</v>
      </c>
      <c r="J33" s="20">
        <v>12</v>
      </c>
      <c r="K33" s="20">
        <v>2</v>
      </c>
      <c r="L33" s="21" t="s">
        <v>28</v>
      </c>
      <c r="M33" s="20">
        <v>12</v>
      </c>
      <c r="N33" s="20">
        <v>2</v>
      </c>
      <c r="O33" s="21" t="s">
        <v>29</v>
      </c>
      <c r="P33" s="5"/>
      <c r="Q33" s="6">
        <v>1</v>
      </c>
      <c r="R33" s="5"/>
      <c r="S33" s="6"/>
      <c r="T33" s="6"/>
    </row>
    <row r="34" spans="1:20" s="1" customFormat="1" ht="11.25">
      <c r="A34" s="14" t="s">
        <v>39</v>
      </c>
      <c r="D34" s="34">
        <f>SUM(D28:D33)</f>
        <v>27</v>
      </c>
      <c r="G34" s="34">
        <f>SUM(G28:G33)</f>
        <v>40</v>
      </c>
      <c r="H34" s="34">
        <f>SUM(H28:H33)</f>
        <v>6</v>
      </c>
      <c r="I34" s="16"/>
      <c r="J34" s="34">
        <f>SUM(J28:J33)</f>
        <v>32</v>
      </c>
      <c r="K34" s="34">
        <f>SUM(K28:K33)</f>
        <v>7</v>
      </c>
      <c r="L34" s="16"/>
      <c r="M34" s="34">
        <f>SUM(M28:M33)</f>
        <v>76</v>
      </c>
      <c r="N34" s="34">
        <f>SUM(N28:N33)</f>
        <v>14</v>
      </c>
      <c r="O34" s="16">
        <v>5</v>
      </c>
      <c r="P34" s="5">
        <f>G34+J34+M34</f>
        <v>148</v>
      </c>
      <c r="Q34" s="6">
        <v>0</v>
      </c>
      <c r="R34" s="5"/>
      <c r="S34" s="6"/>
      <c r="T34" s="6"/>
    </row>
    <row r="35" spans="16:20" s="1" customFormat="1" ht="11.25">
      <c r="P35" s="5"/>
      <c r="Q35" s="6">
        <v>0</v>
      </c>
      <c r="R35" s="5"/>
      <c r="S35" s="6"/>
      <c r="T35" s="6"/>
    </row>
    <row r="36" spans="16:20" s="1" customFormat="1" ht="11.25">
      <c r="P36" s="5"/>
      <c r="Q36" s="6">
        <v>0</v>
      </c>
      <c r="R36" s="5"/>
      <c r="S36" s="6"/>
      <c r="T36" s="6"/>
    </row>
    <row r="37" spans="1:20" s="1" customFormat="1" ht="33.75">
      <c r="A37" s="71" t="s">
        <v>51</v>
      </c>
      <c r="B37" s="20" t="s">
        <v>96</v>
      </c>
      <c r="C37" s="20" t="s">
        <v>68</v>
      </c>
      <c r="D37" s="20">
        <f>H37+K37+N37</f>
        <v>3</v>
      </c>
      <c r="E37" s="20" t="s">
        <v>60</v>
      </c>
      <c r="F37" s="20" t="s">
        <v>27</v>
      </c>
      <c r="G37" s="20"/>
      <c r="H37" s="20"/>
      <c r="I37" s="21"/>
      <c r="J37" s="35"/>
      <c r="K37" s="20"/>
      <c r="L37" s="21"/>
      <c r="M37" s="35">
        <v>18</v>
      </c>
      <c r="N37" s="20">
        <v>3</v>
      </c>
      <c r="O37" s="21" t="s">
        <v>29</v>
      </c>
      <c r="P37" s="5"/>
      <c r="Q37" s="6">
        <v>1</v>
      </c>
      <c r="R37" s="5"/>
      <c r="S37" s="6"/>
      <c r="T37" s="6"/>
    </row>
    <row r="38" spans="1:20" s="1" customFormat="1" ht="33.75">
      <c r="A38" s="72"/>
      <c r="B38" s="20" t="s">
        <v>34</v>
      </c>
      <c r="C38" s="20" t="s">
        <v>1</v>
      </c>
      <c r="D38" s="20">
        <f>H38+K38+N38</f>
        <v>2</v>
      </c>
      <c r="E38" s="20" t="s">
        <v>69</v>
      </c>
      <c r="F38" s="20" t="s">
        <v>27</v>
      </c>
      <c r="G38" s="35">
        <v>12</v>
      </c>
      <c r="H38" s="20">
        <v>2</v>
      </c>
      <c r="I38" s="21" t="s">
        <v>29</v>
      </c>
      <c r="M38" s="35"/>
      <c r="N38" s="20"/>
      <c r="O38" s="21"/>
      <c r="P38" s="5"/>
      <c r="Q38" s="6">
        <v>1</v>
      </c>
      <c r="R38" s="5"/>
      <c r="S38" s="6"/>
      <c r="T38" s="6"/>
    </row>
    <row r="39" spans="1:20" s="1" customFormat="1" ht="45">
      <c r="A39" s="72"/>
      <c r="B39" s="20" t="s">
        <v>70</v>
      </c>
      <c r="C39" s="20" t="s">
        <v>0</v>
      </c>
      <c r="D39" s="20">
        <f>H39+K39+N39</f>
        <v>4</v>
      </c>
      <c r="E39" s="20" t="s">
        <v>57</v>
      </c>
      <c r="F39" s="20" t="s">
        <v>27</v>
      </c>
      <c r="G39" s="20"/>
      <c r="H39" s="20"/>
      <c r="I39" s="21"/>
      <c r="J39" s="35">
        <v>24</v>
      </c>
      <c r="K39" s="20">
        <v>4</v>
      </c>
      <c r="L39" s="21" t="s">
        <v>28</v>
      </c>
      <c r="M39" s="35"/>
      <c r="N39" s="20"/>
      <c r="O39" s="21"/>
      <c r="P39" s="5"/>
      <c r="Q39" s="6">
        <v>1</v>
      </c>
      <c r="R39" s="5"/>
      <c r="S39" s="6"/>
      <c r="T39" s="6"/>
    </row>
    <row r="40" spans="1:20" s="1" customFormat="1" ht="33.75">
      <c r="A40" s="72"/>
      <c r="B40" s="67" t="s">
        <v>85</v>
      </c>
      <c r="C40" s="55" t="s">
        <v>92</v>
      </c>
      <c r="D40" s="67">
        <f>H40+K40+N40</f>
        <v>3</v>
      </c>
      <c r="E40" s="55" t="s">
        <v>93</v>
      </c>
      <c r="F40" s="67" t="s">
        <v>27</v>
      </c>
      <c r="G40" s="71">
        <v>18</v>
      </c>
      <c r="H40" s="71">
        <v>3</v>
      </c>
      <c r="I40" s="68" t="s">
        <v>28</v>
      </c>
      <c r="J40" s="74"/>
      <c r="K40" s="71"/>
      <c r="L40" s="68"/>
      <c r="M40" s="74"/>
      <c r="N40" s="71"/>
      <c r="O40" s="68"/>
      <c r="P40" s="5"/>
      <c r="Q40" s="6">
        <v>0</v>
      </c>
      <c r="R40" s="5"/>
      <c r="S40" s="6"/>
      <c r="T40" s="6"/>
    </row>
    <row r="41" spans="1:20" s="1" customFormat="1" ht="12.75" customHeight="1">
      <c r="A41" s="72"/>
      <c r="B41" s="67"/>
      <c r="C41" s="56" t="s">
        <v>65</v>
      </c>
      <c r="D41" s="67"/>
      <c r="E41" s="56" t="s">
        <v>65</v>
      </c>
      <c r="F41" s="67"/>
      <c r="G41" s="72"/>
      <c r="H41" s="72"/>
      <c r="I41" s="69"/>
      <c r="J41" s="75"/>
      <c r="K41" s="72"/>
      <c r="L41" s="69"/>
      <c r="M41" s="75"/>
      <c r="N41" s="72"/>
      <c r="O41" s="69"/>
      <c r="P41" s="5"/>
      <c r="Q41" s="6"/>
      <c r="R41" s="5"/>
      <c r="S41" s="6"/>
      <c r="T41" s="6"/>
    </row>
    <row r="42" spans="1:20" s="1" customFormat="1" ht="33.75">
      <c r="A42" s="73"/>
      <c r="B42" s="67"/>
      <c r="C42" s="55" t="s">
        <v>94</v>
      </c>
      <c r="D42" s="67"/>
      <c r="E42" s="55" t="s">
        <v>95</v>
      </c>
      <c r="F42" s="67"/>
      <c r="G42" s="73"/>
      <c r="H42" s="73"/>
      <c r="I42" s="70"/>
      <c r="J42" s="76"/>
      <c r="K42" s="73"/>
      <c r="L42" s="70"/>
      <c r="M42" s="76"/>
      <c r="N42" s="73"/>
      <c r="O42" s="70"/>
      <c r="P42" s="5"/>
      <c r="Q42" s="6"/>
      <c r="R42" s="5"/>
      <c r="S42" s="6"/>
      <c r="T42" s="6"/>
    </row>
    <row r="43" spans="1:20" s="1" customFormat="1" ht="11.25">
      <c r="A43" s="14" t="s">
        <v>39</v>
      </c>
      <c r="D43" s="14">
        <f>SUM(D37:D40)</f>
        <v>12</v>
      </c>
      <c r="G43" s="34">
        <f>SUM(G37:G42)</f>
        <v>30</v>
      </c>
      <c r="H43" s="34">
        <f>SUM(H37:H42)</f>
        <v>5</v>
      </c>
      <c r="I43" s="16"/>
      <c r="J43" s="34">
        <f>SUM(J37:J42)</f>
        <v>24</v>
      </c>
      <c r="K43" s="34">
        <f>SUM(K37:K42)</f>
        <v>4</v>
      </c>
      <c r="L43" s="16">
        <v>1</v>
      </c>
      <c r="M43" s="34">
        <f>SUM(M37:M42)</f>
        <v>18</v>
      </c>
      <c r="N43" s="34">
        <f>SUM(N37:N42)</f>
        <v>3</v>
      </c>
      <c r="O43" s="16">
        <v>2</v>
      </c>
      <c r="P43" s="5">
        <f>G43+J43+M43</f>
        <v>72</v>
      </c>
      <c r="Q43" s="6">
        <v>0</v>
      </c>
      <c r="R43" s="5"/>
      <c r="S43" s="6"/>
      <c r="T43" s="6"/>
    </row>
    <row r="44" spans="16:20" s="1" customFormat="1" ht="11.25">
      <c r="P44" s="5"/>
      <c r="Q44" s="6">
        <v>0</v>
      </c>
      <c r="R44" s="5"/>
      <c r="S44" s="6"/>
      <c r="T44" s="6"/>
    </row>
    <row r="45" spans="16:20" s="1" customFormat="1" ht="11.25">
      <c r="P45" s="5"/>
      <c r="Q45" s="6">
        <v>0</v>
      </c>
      <c r="R45" s="5"/>
      <c r="S45" s="6"/>
      <c r="T45" s="6"/>
    </row>
    <row r="46" spans="1:20" s="1" customFormat="1" ht="19.5" customHeight="1">
      <c r="A46" s="100" t="s">
        <v>10</v>
      </c>
      <c r="B46" s="71" t="s">
        <v>97</v>
      </c>
      <c r="C46" s="71" t="s">
        <v>75</v>
      </c>
      <c r="D46" s="20"/>
      <c r="E46" s="53" t="s">
        <v>86</v>
      </c>
      <c r="F46" s="63" t="s">
        <v>27</v>
      </c>
      <c r="G46" s="63">
        <v>12</v>
      </c>
      <c r="H46" s="63">
        <v>2</v>
      </c>
      <c r="I46" s="57" t="s">
        <v>28</v>
      </c>
      <c r="J46" s="60">
        <v>12</v>
      </c>
      <c r="K46" s="63">
        <v>2</v>
      </c>
      <c r="L46" s="57" t="s">
        <v>28</v>
      </c>
      <c r="M46" s="60">
        <v>12</v>
      </c>
      <c r="N46" s="63">
        <v>2</v>
      </c>
      <c r="O46" s="57" t="s">
        <v>28</v>
      </c>
      <c r="P46" s="5"/>
      <c r="Q46" s="6"/>
      <c r="R46" s="5"/>
      <c r="S46" s="6"/>
      <c r="T46" s="6"/>
    </row>
    <row r="47" spans="1:20" s="1" customFormat="1" ht="13.5" customHeight="1">
      <c r="A47" s="101"/>
      <c r="B47" s="72"/>
      <c r="C47" s="72"/>
      <c r="D47" s="20"/>
      <c r="E47" s="52" t="s">
        <v>65</v>
      </c>
      <c r="F47" s="64"/>
      <c r="G47" s="64"/>
      <c r="H47" s="64"/>
      <c r="I47" s="58"/>
      <c r="J47" s="61"/>
      <c r="K47" s="64"/>
      <c r="L47" s="58"/>
      <c r="M47" s="61"/>
      <c r="N47" s="64"/>
      <c r="O47" s="58"/>
      <c r="P47" s="5"/>
      <c r="Q47" s="6"/>
      <c r="R47" s="5"/>
      <c r="S47" s="6"/>
      <c r="T47" s="6"/>
    </row>
    <row r="48" spans="1:20" s="1" customFormat="1" ht="22.5">
      <c r="A48" s="101"/>
      <c r="B48" s="73"/>
      <c r="C48" s="65"/>
      <c r="D48" s="20"/>
      <c r="E48" s="53" t="s">
        <v>87</v>
      </c>
      <c r="F48" s="65"/>
      <c r="G48" s="66"/>
      <c r="H48" s="65"/>
      <c r="I48" s="59"/>
      <c r="J48" s="62"/>
      <c r="K48" s="65"/>
      <c r="L48" s="59"/>
      <c r="M48" s="62"/>
      <c r="N48" s="65"/>
      <c r="O48" s="59"/>
      <c r="P48" s="5"/>
      <c r="Q48" s="6">
        <v>0</v>
      </c>
      <c r="R48" s="5"/>
      <c r="S48" s="6"/>
      <c r="T48" s="6"/>
    </row>
    <row r="49" spans="1:20" s="1" customFormat="1" ht="45" customHeight="1">
      <c r="A49" s="101"/>
      <c r="B49" s="20" t="s">
        <v>71</v>
      </c>
      <c r="C49" s="20" t="s">
        <v>72</v>
      </c>
      <c r="D49" s="20"/>
      <c r="E49" s="20" t="s">
        <v>99</v>
      </c>
      <c r="F49" s="20" t="s">
        <v>27</v>
      </c>
      <c r="G49" s="23">
        <v>12</v>
      </c>
      <c r="H49" s="23">
        <v>2</v>
      </c>
      <c r="I49" s="24" t="s">
        <v>28</v>
      </c>
      <c r="J49" s="35">
        <v>12</v>
      </c>
      <c r="K49" s="20">
        <v>2</v>
      </c>
      <c r="L49" s="21" t="s">
        <v>28</v>
      </c>
      <c r="M49" s="35">
        <v>12</v>
      </c>
      <c r="N49" s="20">
        <v>2</v>
      </c>
      <c r="O49" s="21" t="s">
        <v>29</v>
      </c>
      <c r="P49" s="5"/>
      <c r="Q49" s="6"/>
      <c r="R49" s="5"/>
      <c r="S49" s="6"/>
      <c r="T49" s="6"/>
    </row>
    <row r="50" spans="1:20" s="1" customFormat="1" ht="33.75">
      <c r="A50" s="101"/>
      <c r="B50" s="20" t="s">
        <v>96</v>
      </c>
      <c r="C50" s="20" t="s">
        <v>68</v>
      </c>
      <c r="D50" s="20"/>
      <c r="E50" s="53" t="s">
        <v>88</v>
      </c>
      <c r="F50" s="19" t="s">
        <v>27</v>
      </c>
      <c r="G50" s="19">
        <v>30</v>
      </c>
      <c r="H50" s="19">
        <v>2</v>
      </c>
      <c r="I50" s="30" t="s">
        <v>28</v>
      </c>
      <c r="J50" s="32">
        <v>30</v>
      </c>
      <c r="K50" s="19">
        <v>2</v>
      </c>
      <c r="L50" s="30" t="s">
        <v>28</v>
      </c>
      <c r="M50" s="32"/>
      <c r="N50" s="19"/>
      <c r="O50" s="30"/>
      <c r="P50" s="5"/>
      <c r="Q50" s="6">
        <v>0</v>
      </c>
      <c r="R50" s="5"/>
      <c r="S50" s="6"/>
      <c r="T50" s="6"/>
    </row>
    <row r="51" spans="1:20" s="1" customFormat="1" ht="18.75" customHeight="1">
      <c r="A51" s="101"/>
      <c r="B51" s="20"/>
      <c r="C51" s="20"/>
      <c r="D51" s="20"/>
      <c r="E51" s="20" t="s">
        <v>73</v>
      </c>
      <c r="F51" s="19" t="s">
        <v>74</v>
      </c>
      <c r="G51" s="19">
        <v>16</v>
      </c>
      <c r="H51" s="19">
        <v>2</v>
      </c>
      <c r="I51" s="30" t="s">
        <v>28</v>
      </c>
      <c r="J51" s="32">
        <v>16</v>
      </c>
      <c r="K51" s="29">
        <v>2</v>
      </c>
      <c r="L51" s="33" t="s">
        <v>28</v>
      </c>
      <c r="M51" s="32">
        <v>16</v>
      </c>
      <c r="N51" s="29">
        <v>2</v>
      </c>
      <c r="O51" s="33" t="s">
        <v>28</v>
      </c>
      <c r="P51" s="5"/>
      <c r="Q51" s="6">
        <v>0</v>
      </c>
      <c r="R51" s="5"/>
      <c r="S51" s="6"/>
      <c r="T51" s="6"/>
    </row>
    <row r="52" spans="1:20" s="1" customFormat="1" ht="33.75">
      <c r="A52" s="101"/>
      <c r="B52" s="20"/>
      <c r="C52" s="20" t="s">
        <v>76</v>
      </c>
      <c r="D52" s="20"/>
      <c r="E52" s="20"/>
      <c r="F52" s="19"/>
      <c r="G52" s="19"/>
      <c r="H52" s="19">
        <v>2</v>
      </c>
      <c r="I52" s="30"/>
      <c r="J52" s="32"/>
      <c r="K52" s="29">
        <v>2</v>
      </c>
      <c r="L52" s="33"/>
      <c r="M52" s="32"/>
      <c r="N52" s="29">
        <v>2</v>
      </c>
      <c r="O52" s="33"/>
      <c r="P52" s="5"/>
      <c r="Q52" s="6">
        <v>0</v>
      </c>
      <c r="R52" s="5"/>
      <c r="S52" s="6"/>
      <c r="T52" s="6"/>
    </row>
    <row r="53" spans="1:20" s="1" customFormat="1" ht="45">
      <c r="A53" s="101"/>
      <c r="B53" s="20" t="s">
        <v>77</v>
      </c>
      <c r="C53" s="20" t="s">
        <v>78</v>
      </c>
      <c r="D53" s="20"/>
      <c r="E53" s="53" t="s">
        <v>89</v>
      </c>
      <c r="F53" s="29" t="s">
        <v>31</v>
      </c>
      <c r="G53" s="19">
        <v>10</v>
      </c>
      <c r="H53" s="19">
        <v>2</v>
      </c>
      <c r="I53" s="30" t="s">
        <v>28</v>
      </c>
      <c r="J53" s="32">
        <v>10</v>
      </c>
      <c r="K53" s="29">
        <v>2</v>
      </c>
      <c r="L53" s="33" t="s">
        <v>28</v>
      </c>
      <c r="M53" s="32">
        <v>10</v>
      </c>
      <c r="N53" s="29">
        <v>2</v>
      </c>
      <c r="O53" s="33" t="s">
        <v>29</v>
      </c>
      <c r="P53" s="5"/>
      <c r="Q53" s="6">
        <v>0</v>
      </c>
      <c r="R53" s="5"/>
      <c r="S53" s="6"/>
      <c r="T53" s="6"/>
    </row>
    <row r="54" spans="1:20" s="1" customFormat="1" ht="33.75">
      <c r="A54" s="102"/>
      <c r="B54" s="20" t="s">
        <v>34</v>
      </c>
      <c r="C54" s="20" t="s">
        <v>35</v>
      </c>
      <c r="D54" s="20"/>
      <c r="E54" s="53" t="s">
        <v>90</v>
      </c>
      <c r="F54" s="29" t="s">
        <v>27</v>
      </c>
      <c r="G54" s="19">
        <v>12</v>
      </c>
      <c r="H54" s="19">
        <v>2</v>
      </c>
      <c r="I54" s="30" t="s">
        <v>28</v>
      </c>
      <c r="J54" s="32">
        <v>12</v>
      </c>
      <c r="K54" s="29">
        <v>2</v>
      </c>
      <c r="L54" s="33" t="s">
        <v>28</v>
      </c>
      <c r="M54" s="32">
        <v>12</v>
      </c>
      <c r="N54" s="29">
        <v>2</v>
      </c>
      <c r="O54" s="33" t="s">
        <v>29</v>
      </c>
      <c r="P54" s="5"/>
      <c r="Q54" s="6">
        <v>0</v>
      </c>
      <c r="R54" s="5"/>
      <c r="S54" s="6"/>
      <c r="T54" s="6"/>
    </row>
    <row r="55" spans="1:20" s="1" customFormat="1" ht="11.25">
      <c r="A55" s="14" t="s">
        <v>39</v>
      </c>
      <c r="D55" s="34">
        <v>18</v>
      </c>
      <c r="G55" s="34"/>
      <c r="H55" s="34">
        <v>6</v>
      </c>
      <c r="I55" s="16"/>
      <c r="J55" s="34"/>
      <c r="K55" s="34">
        <v>6</v>
      </c>
      <c r="L55" s="16"/>
      <c r="M55" s="34"/>
      <c r="N55" s="34">
        <v>6</v>
      </c>
      <c r="O55" s="16"/>
      <c r="P55" s="5"/>
      <c r="Q55" s="6">
        <v>0</v>
      </c>
      <c r="R55" s="5"/>
      <c r="S55" s="6"/>
      <c r="T55" s="6"/>
    </row>
    <row r="56" spans="16:20" s="1" customFormat="1" ht="11.25">
      <c r="P56" s="5"/>
      <c r="Q56" s="6">
        <v>0</v>
      </c>
      <c r="R56" s="5"/>
      <c r="S56" s="6"/>
      <c r="T56" s="6"/>
    </row>
    <row r="57" spans="16:20" s="1" customFormat="1" ht="11.25">
      <c r="P57" s="5"/>
      <c r="Q57" s="6">
        <v>0</v>
      </c>
      <c r="R57" s="5"/>
      <c r="S57" s="6"/>
      <c r="T57" s="6"/>
    </row>
    <row r="58" spans="1:20" s="1" customFormat="1" ht="33.75">
      <c r="A58" s="67" t="s">
        <v>79</v>
      </c>
      <c r="B58" s="20" t="s">
        <v>71</v>
      </c>
      <c r="C58" s="20" t="s">
        <v>72</v>
      </c>
      <c r="D58" s="20">
        <f>H58+K58+N58</f>
        <v>9</v>
      </c>
      <c r="E58" s="20" t="s">
        <v>98</v>
      </c>
      <c r="F58" s="20" t="s">
        <v>27</v>
      </c>
      <c r="G58" s="20">
        <v>18</v>
      </c>
      <c r="H58" s="20">
        <v>3</v>
      </c>
      <c r="I58" s="21" t="s">
        <v>28</v>
      </c>
      <c r="J58" s="35">
        <v>18</v>
      </c>
      <c r="K58" s="20">
        <v>3</v>
      </c>
      <c r="L58" s="21" t="s">
        <v>28</v>
      </c>
      <c r="M58" s="35">
        <v>18</v>
      </c>
      <c r="N58" s="20">
        <v>3</v>
      </c>
      <c r="O58" s="54" t="s">
        <v>29</v>
      </c>
      <c r="P58" s="5"/>
      <c r="Q58" s="6">
        <v>0</v>
      </c>
      <c r="R58" s="5"/>
      <c r="S58" s="6"/>
      <c r="T58" s="6"/>
    </row>
    <row r="59" spans="1:20" s="1" customFormat="1" ht="20.25" customHeight="1">
      <c r="A59" s="67"/>
      <c r="B59" s="20"/>
      <c r="C59" s="20"/>
      <c r="D59" s="20">
        <f>N59</f>
        <v>6</v>
      </c>
      <c r="E59" s="53" t="s">
        <v>91</v>
      </c>
      <c r="F59" s="20" t="s">
        <v>36</v>
      </c>
      <c r="G59" s="20"/>
      <c r="H59" s="20"/>
      <c r="I59" s="21"/>
      <c r="J59" s="35"/>
      <c r="K59" s="20"/>
      <c r="L59" s="21"/>
      <c r="M59" s="35"/>
      <c r="N59" s="20">
        <v>6</v>
      </c>
      <c r="O59" s="21" t="s">
        <v>29</v>
      </c>
      <c r="P59" s="5"/>
      <c r="Q59" s="6">
        <v>1</v>
      </c>
      <c r="R59" s="5"/>
      <c r="S59" s="6"/>
      <c r="T59" s="6"/>
    </row>
    <row r="60" spans="1:20" s="1" customFormat="1" ht="11.25">
      <c r="A60" s="14" t="s">
        <v>39</v>
      </c>
      <c r="D60" s="34">
        <f>SUM(D58:D59)</f>
        <v>15</v>
      </c>
      <c r="E60" s="15"/>
      <c r="G60" s="34">
        <f>G58+G59</f>
        <v>18</v>
      </c>
      <c r="H60" s="34">
        <f>H58</f>
        <v>3</v>
      </c>
      <c r="I60" s="16"/>
      <c r="J60" s="34">
        <f>J58+J59</f>
        <v>18</v>
      </c>
      <c r="K60" s="34">
        <f>K58</f>
        <v>3</v>
      </c>
      <c r="L60" s="16"/>
      <c r="M60" s="34">
        <f>M58+M59</f>
        <v>18</v>
      </c>
      <c r="N60" s="34">
        <v>9</v>
      </c>
      <c r="O60" s="16">
        <v>2</v>
      </c>
      <c r="P60" s="5">
        <f>G60+J60+M60</f>
        <v>54</v>
      </c>
      <c r="Q60" s="6">
        <f>SUM(Q10:Q59)</f>
        <v>22</v>
      </c>
      <c r="R60" s="5"/>
      <c r="S60" s="6"/>
      <c r="T60" s="6"/>
    </row>
    <row r="61" spans="5:20" s="1" customFormat="1" ht="11.25">
      <c r="E61" s="15"/>
      <c r="P61" s="5"/>
      <c r="Q61" s="6"/>
      <c r="R61" s="5"/>
      <c r="S61" s="6"/>
      <c r="T61" s="6"/>
    </row>
    <row r="62" spans="5:20" s="1" customFormat="1" ht="12" thickBot="1">
      <c r="E62" s="15"/>
      <c r="P62" s="5"/>
      <c r="Q62" s="6"/>
      <c r="R62" s="5"/>
      <c r="S62" s="6"/>
      <c r="T62" s="6"/>
    </row>
    <row r="63" spans="1:20" s="37" customFormat="1" ht="21" customHeight="1" thickBot="1">
      <c r="A63" s="36" t="s">
        <v>80</v>
      </c>
      <c r="D63" s="36">
        <f>D60+D55+D43+D34+D25+D15</f>
        <v>180</v>
      </c>
      <c r="E63" s="38"/>
      <c r="G63" s="39">
        <f aca="true" t="shared" si="0" ref="G63:O63">G15+G25+G34+G43+G60+G55</f>
        <v>289</v>
      </c>
      <c r="H63" s="39">
        <f t="shared" si="0"/>
        <v>60</v>
      </c>
      <c r="I63" s="39">
        <f t="shared" si="0"/>
        <v>4</v>
      </c>
      <c r="J63" s="39">
        <f t="shared" si="0"/>
        <v>275</v>
      </c>
      <c r="K63" s="39">
        <f t="shared" si="0"/>
        <v>60</v>
      </c>
      <c r="L63" s="39">
        <f t="shared" si="0"/>
        <v>8</v>
      </c>
      <c r="M63" s="39">
        <f t="shared" si="0"/>
        <v>199</v>
      </c>
      <c r="N63" s="39">
        <f t="shared" si="0"/>
        <v>60</v>
      </c>
      <c r="O63" s="39">
        <f t="shared" si="0"/>
        <v>13</v>
      </c>
      <c r="P63" s="5"/>
      <c r="Q63" s="5"/>
      <c r="R63" s="5"/>
      <c r="S63" s="5"/>
      <c r="T63" s="5"/>
    </row>
    <row r="64" spans="5:20" s="1" customFormat="1" ht="11.25">
      <c r="E64" s="15"/>
      <c r="P64" s="5"/>
      <c r="Q64" s="6"/>
      <c r="R64" s="5"/>
      <c r="S64" s="6"/>
      <c r="T64" s="6"/>
    </row>
    <row r="65" spans="5:20" s="1" customFormat="1" ht="12" thickBot="1">
      <c r="E65" s="15"/>
      <c r="P65" s="5"/>
      <c r="Q65" s="6"/>
      <c r="R65" s="5"/>
      <c r="S65" s="6"/>
      <c r="T65" s="6"/>
    </row>
    <row r="66" spans="1:20" s="1" customFormat="1" ht="38.25" customHeight="1" thickTop="1">
      <c r="A66" s="112" t="s">
        <v>101</v>
      </c>
      <c r="B66" s="113"/>
      <c r="C66" s="113"/>
      <c r="D66" s="113"/>
      <c r="E66" s="113"/>
      <c r="F66" s="118">
        <f>D15+D25</f>
        <v>108</v>
      </c>
      <c r="G66" s="119"/>
      <c r="J66" s="122" t="s">
        <v>6</v>
      </c>
      <c r="K66" s="123"/>
      <c r="L66" s="123"/>
      <c r="M66" s="124">
        <f>G63+J63+M63+60</f>
        <v>823</v>
      </c>
      <c r="N66" s="124"/>
      <c r="O66" s="125"/>
      <c r="P66" s="5"/>
      <c r="Q66" s="6"/>
      <c r="R66" s="5"/>
      <c r="S66" s="6"/>
      <c r="T66" s="6"/>
    </row>
    <row r="67" spans="1:20" s="1" customFormat="1" ht="27.75" customHeight="1" thickBot="1">
      <c r="A67" s="126" t="s">
        <v>81</v>
      </c>
      <c r="B67" s="127"/>
      <c r="C67" s="127"/>
      <c r="D67" s="127"/>
      <c r="E67" s="127"/>
      <c r="F67" s="120">
        <v>108</v>
      </c>
      <c r="G67" s="121"/>
      <c r="J67" s="128" t="s">
        <v>82</v>
      </c>
      <c r="K67" s="129"/>
      <c r="L67" s="129"/>
      <c r="M67" s="130">
        <f>I63+L63+O63</f>
        <v>25</v>
      </c>
      <c r="N67" s="130"/>
      <c r="O67" s="131"/>
      <c r="P67" s="5"/>
      <c r="Q67" s="6"/>
      <c r="R67" s="5"/>
      <c r="S67" s="6"/>
      <c r="T67" s="6"/>
    </row>
    <row r="68" spans="5:20" s="1" customFormat="1" ht="12" thickTop="1">
      <c r="E68" s="15"/>
      <c r="P68" s="5"/>
      <c r="Q68" s="6"/>
      <c r="R68" s="5"/>
      <c r="S68" s="6"/>
      <c r="T68" s="6"/>
    </row>
    <row r="69" spans="5:20" s="1" customFormat="1" ht="11.25">
      <c r="E69" s="15"/>
      <c r="P69" s="5"/>
      <c r="Q69" s="6"/>
      <c r="R69" s="5"/>
      <c r="S69" s="6"/>
      <c r="T69" s="6"/>
    </row>
    <row r="70" spans="1:20" s="1" customFormat="1" ht="56.25">
      <c r="A70" s="106" t="s">
        <v>83</v>
      </c>
      <c r="B70" s="106"/>
      <c r="E70" s="15" t="s">
        <v>84</v>
      </c>
      <c r="P70" s="5"/>
      <c r="Q70" s="6"/>
      <c r="R70" s="5"/>
      <c r="S70" s="6"/>
      <c r="T70" s="6"/>
    </row>
    <row r="71" spans="5:20" s="1" customFormat="1" ht="11.25">
      <c r="E71" s="15"/>
      <c r="P71" s="5"/>
      <c r="Q71" s="6"/>
      <c r="R71" s="5"/>
      <c r="S71" s="6"/>
      <c r="T71" s="6"/>
    </row>
  </sheetData>
  <sheetProtection/>
  <mergeCells count="77">
    <mergeCell ref="F67:G67"/>
    <mergeCell ref="B4:O4"/>
    <mergeCell ref="J66:L66"/>
    <mergeCell ref="M66:O66"/>
    <mergeCell ref="A67:E67"/>
    <mergeCell ref="J67:L67"/>
    <mergeCell ref="M67:O67"/>
    <mergeCell ref="C46:C48"/>
    <mergeCell ref="B46:B48"/>
    <mergeCell ref="F66:G66"/>
    <mergeCell ref="A70:B70"/>
    <mergeCell ref="A1:O1"/>
    <mergeCell ref="B2:O2"/>
    <mergeCell ref="B3:O3"/>
    <mergeCell ref="A58:A59"/>
    <mergeCell ref="A66:E66"/>
    <mergeCell ref="A2:A3"/>
    <mergeCell ref="C9:C11"/>
    <mergeCell ref="L46:L48"/>
    <mergeCell ref="A6:O6"/>
    <mergeCell ref="D20:D22"/>
    <mergeCell ref="A46:A54"/>
    <mergeCell ref="Q23:Q24"/>
    <mergeCell ref="L23:L24"/>
    <mergeCell ref="A28:A33"/>
    <mergeCell ref="C28:C30"/>
    <mergeCell ref="D28:D30"/>
    <mergeCell ref="D31:D32"/>
    <mergeCell ref="J23:J24"/>
    <mergeCell ref="K23:K24"/>
    <mergeCell ref="M23:M24"/>
    <mergeCell ref="J7:L7"/>
    <mergeCell ref="M7:O7"/>
    <mergeCell ref="N23:N24"/>
    <mergeCell ref="O23:O24"/>
    <mergeCell ref="H23:H24"/>
    <mergeCell ref="I23:I24"/>
    <mergeCell ref="G7:I7"/>
    <mergeCell ref="D9:D11"/>
    <mergeCell ref="B18:B19"/>
    <mergeCell ref="C18:C19"/>
    <mergeCell ref="I46:I48"/>
    <mergeCell ref="F23:F24"/>
    <mergeCell ref="G23:G24"/>
    <mergeCell ref="C23:C24"/>
    <mergeCell ref="B28:B32"/>
    <mergeCell ref="D18:D19"/>
    <mergeCell ref="B23:B24"/>
    <mergeCell ref="J46:J48"/>
    <mergeCell ref="G40:G42"/>
    <mergeCell ref="H40:H42"/>
    <mergeCell ref="J40:J42"/>
    <mergeCell ref="A37:A42"/>
    <mergeCell ref="F40:F42"/>
    <mergeCell ref="E23:E24"/>
    <mergeCell ref="D23:D24"/>
    <mergeCell ref="C31:C32"/>
    <mergeCell ref="N46:N48"/>
    <mergeCell ref="K40:K42"/>
    <mergeCell ref="L40:L42"/>
    <mergeCell ref="M40:M42"/>
    <mergeCell ref="N40:N42"/>
    <mergeCell ref="A9:A14"/>
    <mergeCell ref="B20:B22"/>
    <mergeCell ref="C20:C22"/>
    <mergeCell ref="B9:B11"/>
    <mergeCell ref="A18:A24"/>
    <mergeCell ref="O46:O48"/>
    <mergeCell ref="M46:M48"/>
    <mergeCell ref="F46:F48"/>
    <mergeCell ref="G46:G48"/>
    <mergeCell ref="H46:H48"/>
    <mergeCell ref="B40:B42"/>
    <mergeCell ref="D40:D42"/>
    <mergeCell ref="O40:O42"/>
    <mergeCell ref="I40:I42"/>
    <mergeCell ref="K46:K48"/>
  </mergeCells>
  <printOptions horizontalCentered="1"/>
  <pageMargins left="0.3937007874015748" right="0.3937007874015748" top="0.5905511811023623" bottom="0.5905511811023623" header="0.3937007874015748" footer="0.3937007874015748"/>
  <pageSetup fitToHeight="5" horizontalDpi="300" verticalDpi="300" orientation="landscape" paperSize="9" scale="94" r:id="rId1"/>
  <headerFooter alignWithMargins="0">
    <oddHeader>&amp;LConservatorio di Musica Licinio Refice di FROSINONE&amp;CDCPL 38&amp;RORGANO</oddHeader>
    <oddFooter>&amp;C&amp;P / &amp;N</oddFooter>
  </headerFooter>
  <rowBreaks count="3" manualBreakCount="3">
    <brk id="4" max="255" man="1"/>
    <brk id="26" max="14" man="1"/>
    <brk id="44"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Maurizio</dc:creator>
  <cp:keywords/>
  <dc:description/>
  <cp:lastModifiedBy>Antonio</cp:lastModifiedBy>
  <cp:lastPrinted>2010-04-11T08:00:23Z</cp:lastPrinted>
  <dcterms:created xsi:type="dcterms:W3CDTF">2010-04-11T06:59:05Z</dcterms:created>
  <dcterms:modified xsi:type="dcterms:W3CDTF">2010-10-04T08:58:28Z</dcterms:modified>
  <cp:category/>
  <cp:version/>
  <cp:contentType/>
  <cp:contentStatus/>
</cp:coreProperties>
</file>